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22116" windowHeight="9024"/>
  </bookViews>
  <sheets>
    <sheet name="programa presupuestal" sheetId="1" r:id="rId1"/>
  </sheets>
  <definedNames>
    <definedName name="_xlnm.Print_Area" localSheetId="0">'programa presupuestal'!$B$1:$H$44</definedName>
    <definedName name="_xlnm.Print_Titles" localSheetId="0">'programa presupuestal'!$1:$12</definedName>
  </definedNames>
  <calcPr calcId="145621"/>
</workbook>
</file>

<file path=xl/calcChain.xml><?xml version="1.0" encoding="utf-8"?>
<calcChain xmlns="http://schemas.openxmlformats.org/spreadsheetml/2006/main">
  <c r="D42" i="1" l="1"/>
  <c r="D41" i="1"/>
  <c r="D40" i="1"/>
  <c r="D39" i="1"/>
  <c r="D38" i="1" s="1"/>
  <c r="H38" i="1"/>
  <c r="G38" i="1"/>
  <c r="F38" i="1"/>
  <c r="E38" i="1"/>
  <c r="C38" i="1"/>
  <c r="D37" i="1"/>
  <c r="D36" i="1"/>
  <c r="D35" i="1"/>
  <c r="D34" i="1"/>
  <c r="C33" i="1"/>
  <c r="H33" i="1"/>
  <c r="G33" i="1"/>
  <c r="F33" i="1"/>
  <c r="E33" i="1"/>
  <c r="D32" i="1"/>
  <c r="C30" i="1"/>
  <c r="F30" i="1"/>
  <c r="D31" i="1"/>
  <c r="D30" i="1" s="1"/>
  <c r="H30" i="1"/>
  <c r="G30" i="1"/>
  <c r="E30" i="1"/>
  <c r="D29" i="1"/>
  <c r="C26" i="1"/>
  <c r="D28" i="1"/>
  <c r="H26" i="1"/>
  <c r="G26" i="1"/>
  <c r="F26" i="1"/>
  <c r="D27" i="1"/>
  <c r="D24" i="1"/>
  <c r="D23" i="1"/>
  <c r="D22" i="1"/>
  <c r="D21" i="1"/>
  <c r="D20" i="1"/>
  <c r="H17" i="1"/>
  <c r="E17" i="1"/>
  <c r="G17" i="1"/>
  <c r="D18" i="1"/>
  <c r="C17" i="1"/>
  <c r="F17" i="1"/>
  <c r="D16" i="1"/>
  <c r="C14" i="1"/>
  <c r="H14" i="1"/>
  <c r="G14" i="1"/>
  <c r="F14" i="1"/>
  <c r="D15" i="1"/>
  <c r="D14" i="1" s="1"/>
  <c r="H13" i="1" l="1"/>
  <c r="H43" i="1" s="1"/>
  <c r="D33" i="1"/>
  <c r="F13" i="1"/>
  <c r="F43" i="1" s="1"/>
  <c r="G13" i="1"/>
  <c r="G43" i="1" s="1"/>
  <c r="C13" i="1"/>
  <c r="C43" i="1" s="1"/>
  <c r="D26" i="1"/>
  <c r="E14" i="1"/>
  <c r="E26" i="1"/>
  <c r="D19" i="1"/>
  <c r="D25" i="1"/>
  <c r="D17" i="1" l="1"/>
  <c r="D13" i="1" s="1"/>
  <c r="D43" i="1" s="1"/>
  <c r="E13" i="1"/>
  <c r="E43" i="1" s="1"/>
</calcChain>
</file>

<file path=xl/sharedStrings.xml><?xml version="1.0" encoding="utf-8"?>
<sst xmlns="http://schemas.openxmlformats.org/spreadsheetml/2006/main" count="45" uniqueCount="45">
  <si>
    <t>GOBIERNO DEL ESTADO DE QUINTANA ROO</t>
  </si>
  <si>
    <t>ESTADO ANALÍTICO DEL EJERCIO DEL PRESUPUESTO DE EGRESOS</t>
  </si>
  <si>
    <t>Gasto por Categoría Programática</t>
  </si>
  <si>
    <t>(Pesos)</t>
  </si>
  <si>
    <t>Concepto</t>
  </si>
  <si>
    <t>Egresos</t>
  </si>
  <si>
    <t>Subejercicio</t>
  </si>
  <si>
    <t>Aprobado</t>
  </si>
  <si>
    <t>Ampliaciones /Reducciones</t>
  </si>
  <si>
    <t>Modificado</t>
  </si>
  <si>
    <t>Devengado</t>
  </si>
  <si>
    <t>Pagado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</si>
  <si>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</si>
  <si>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</si>
  <si>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</si>
  <si>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</si>
  <si>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</si>
  <si>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</si>
  <si>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</si>
  <si>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</si>
  <si>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</si>
  <si>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</si>
  <si>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</si>
  <si>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</si>
  <si>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</si>
  <si>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</si>
  <si>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</si>
  <si>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</si>
  <si>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</si>
  <si>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</si>
  <si>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</si>
  <si>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</si>
  <si>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</si>
  <si>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</si>
  <si>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</si>
  <si>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</si>
  <si>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</si>
  <si>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</si>
  <si>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</si>
  <si>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</si>
  <si>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</si>
  <si>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Ejericicios Fiscales Anteriores</t>
  </si>
  <si>
    <t>Total del Gasto</t>
  </si>
  <si>
    <t>Las cifras pueden presentar diferencias por redondeos.</t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</si>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</sst>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;[Red]#,##0"/>
  </numFmts>
  <fonts count="24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sz val="8"/>
      <color theme="2" tint="-0.499984740745262"/>
      <name val="Futura Lt BT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b/>
      <sz val="8"/>
      <color theme="2" tint="-0.499984740745262"/>
      <name val="Arial Narrow"/>
      <family val="2"/>
    </font>
    <font>
      <sz val="10"/>
      <color theme="1"/>
      <name val="Arial Narrow"/>
      <family val="2"/>
    </font>
    <font>
      <b/>
      <sz val="10"/>
      <color theme="2" tint="-0.499984740745262"/>
      <name val="Futura Lt BT"/>
      <family val="2"/>
    </font>
    <font>
      <b/>
      <sz val="10"/>
      <color theme="1"/>
      <name val="Arial Narrow"/>
      <family val="2"/>
    </font>
    <font>
      <b/>
      <sz val="11"/>
      <color theme="1"/>
      <name val="Arial"/>
      <family val="2"/>
    </font>
    <font>
      <b/>
      <sz val="10"/>
      <color rgb="FF00B050"/>
      <name val="Futura Lt BT"/>
      <family val="2"/>
    </font>
    <font>
      <sz val="10"/>
      <name val="Arial Narrow"/>
      <family val="2"/>
    </font>
    <font>
      <sz val="10"/>
      <color theme="2" tint="-0.499984740745262"/>
      <name val="Futura Lt BT"/>
      <family val="2"/>
    </font>
    <font>
      <sz val="10"/>
      <color theme="8" tint="-0.249977111117893"/>
      <name val="Futura Lt BT"/>
      <family val="2"/>
    </font>
    <font>
      <sz val="10"/>
      <color theme="1"/>
      <name val="Arial"/>
      <family val="2"/>
    </font>
    <font>
      <sz val="10"/>
      <color rgb="FFFF0000"/>
      <name val="Futura Lt BT"/>
      <family val="2"/>
    </font>
    <font>
      <sz val="11"/>
      <color rgb="FFFF0000"/>
      <name val="Arial"/>
      <family val="2"/>
    </font>
    <font>
      <b/>
      <sz val="8"/>
      <color theme="2" tint="-0.499984740745262"/>
      <name val="Futura Lt BT"/>
      <family val="2"/>
    </font>
    <font>
      <sz val="11"/>
      <name val="Futura Lt BT"/>
      <family val="2"/>
    </font>
    <font>
      <sz val="11"/>
      <color theme="1"/>
      <name val="Futura Lt BT"/>
      <family val="2"/>
    </font>
  </fonts>
  <fills count="7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DEDCD9"/>
        <bgColor indexed="64"/>
      </patternFill>
    </fill>
    <fill>
      <patternFill patternType="solid">
        <fgColor rgb="FF7F777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25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Alignment="1"/>
    <xf numFmtId="43" fontId="0" fillId="0" borderId="0" xfId="1" applyFont="1"/>
    <xf numFmtId="0" fontId="5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43" fontId="7" fillId="2" borderId="4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vertical="center"/>
    </xf>
    <xf numFmtId="43" fontId="8" fillId="3" borderId="11" xfId="1" applyFont="1" applyFill="1" applyBorder="1" applyAlignment="1">
      <alignment horizontal="center" vertical="center" wrapText="1"/>
    </xf>
    <xf numFmtId="43" fontId="8" fillId="3" borderId="12" xfId="1" applyFont="1" applyFill="1" applyBorder="1" applyAlignment="1">
      <alignment horizontal="center" vertical="center" wrapText="1"/>
    </xf>
    <xf numFmtId="43" fontId="8" fillId="3" borderId="13" xfId="1" applyFont="1" applyFill="1" applyBorder="1" applyAlignment="1">
      <alignment horizontal="center" vertical="center" wrapText="1"/>
    </xf>
    <xf numFmtId="43" fontId="8" fillId="3" borderId="14" xfId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8" fillId="3" borderId="7" xfId="0" applyFont="1" applyFill="1" applyBorder="1" applyAlignment="1">
      <alignment horizontal="center" vertical="center"/>
    </xf>
    <xf numFmtId="43" fontId="8" fillId="3" borderId="15" xfId="1" applyFont="1" applyFill="1" applyBorder="1" applyAlignment="1">
      <alignment horizontal="center" vertical="center" wrapText="1"/>
    </xf>
    <xf numFmtId="43" fontId="8" fillId="3" borderId="9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indent="1"/>
    </xf>
    <xf numFmtId="164" fontId="8" fillId="4" borderId="16" xfId="0" applyNumberFormat="1" applyFont="1" applyFill="1" applyBorder="1" applyAlignment="1">
      <alignment horizontal="left" wrapText="1" indent="1"/>
    </xf>
    <xf numFmtId="3" fontId="12" fillId="4" borderId="15" xfId="1" applyNumberFormat="1" applyFont="1" applyFill="1" applyBorder="1" applyAlignment="1"/>
    <xf numFmtId="3" fontId="12" fillId="4" borderId="17" xfId="1" applyNumberFormat="1" applyFont="1" applyFill="1" applyBorder="1" applyAlignment="1"/>
    <xf numFmtId="0" fontId="13" fillId="0" borderId="0" xfId="0" applyFont="1"/>
    <xf numFmtId="0" fontId="14" fillId="0" borderId="0" xfId="0" applyFont="1" applyAlignment="1">
      <alignment horizontal="left" indent="1"/>
    </xf>
    <xf numFmtId="0" fontId="15" fillId="5" borderId="18" xfId="0" applyFont="1" applyFill="1" applyBorder="1" applyAlignment="1">
      <alignment horizontal="left" wrapText="1" indent="3"/>
    </xf>
    <xf numFmtId="3" fontId="15" fillId="5" borderId="0" xfId="1" applyNumberFormat="1" applyFont="1" applyFill="1" applyBorder="1" applyAlignment="1"/>
    <xf numFmtId="3" fontId="15" fillId="5" borderId="19" xfId="1" applyNumberFormat="1" applyFont="1" applyFill="1" applyBorder="1" applyAlignment="1"/>
    <xf numFmtId="0" fontId="16" fillId="0" borderId="0" xfId="0" applyFont="1" applyAlignment="1">
      <alignment horizontal="left" indent="1"/>
    </xf>
    <xf numFmtId="0" fontId="15" fillId="0" borderId="18" xfId="0" applyFont="1" applyFill="1" applyBorder="1" applyAlignment="1">
      <alignment horizontal="left" wrapText="1" indent="5"/>
    </xf>
    <xf numFmtId="3" fontId="10" fillId="0" borderId="0" xfId="1" applyNumberFormat="1" applyFont="1" applyFill="1" applyBorder="1" applyAlignment="1"/>
    <xf numFmtId="3" fontId="10" fillId="0" borderId="19" xfId="1" applyNumberFormat="1" applyFont="1" applyFill="1" applyBorder="1" applyAlignment="1"/>
    <xf numFmtId="0" fontId="17" fillId="0" borderId="0" xfId="0" applyFont="1" applyAlignment="1">
      <alignment horizontal="left" inden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 indent="1"/>
    </xf>
    <xf numFmtId="43" fontId="20" fillId="0" borderId="0" xfId="0" applyNumberFormat="1" applyFont="1"/>
    <xf numFmtId="0" fontId="0" fillId="0" borderId="0" xfId="0" applyAlignment="1">
      <alignment horizontal="center"/>
    </xf>
    <xf numFmtId="0" fontId="13" fillId="0" borderId="0" xfId="0" applyFont="1" applyFill="1"/>
    <xf numFmtId="3" fontId="12" fillId="0" borderId="0" xfId="1" applyNumberFormat="1" applyFont="1" applyFill="1" applyBorder="1"/>
    <xf numFmtId="0" fontId="21" fillId="0" borderId="0" xfId="0" applyFont="1" applyAlignment="1">
      <alignment horizontal="left"/>
    </xf>
    <xf numFmtId="164" fontId="6" fillId="6" borderId="20" xfId="0" applyNumberFormat="1" applyFont="1" applyFill="1" applyBorder="1" applyAlignment="1">
      <alignment horizontal="left" wrapText="1" indent="1"/>
    </xf>
    <xf numFmtId="3" fontId="6" fillId="6" borderId="21" xfId="1" applyNumberFormat="1" applyFont="1" applyFill="1" applyBorder="1" applyAlignment="1"/>
    <xf numFmtId="3" fontId="6" fillId="6" borderId="22" xfId="1" applyNumberFormat="1" applyFont="1" applyFill="1" applyBorder="1" applyAlignment="1"/>
    <xf numFmtId="0" fontId="15" fillId="0" borderId="0" xfId="0" applyFont="1" applyFill="1" applyBorder="1" applyAlignment="1"/>
    <xf numFmtId="0" fontId="0" fillId="0" borderId="0" xfId="0" applyFill="1"/>
    <xf numFmtId="0" fontId="22" fillId="0" borderId="0" xfId="0" applyFont="1" applyAlignment="1"/>
    <xf numFmtId="43" fontId="23" fillId="0" borderId="0" xfId="1" applyFont="1"/>
  </cellXfs>
  <cellStyles count="25">
    <cellStyle name="Millares" xfId="1" builtinId="3"/>
    <cellStyle name="Millares 2" xfId="2"/>
    <cellStyle name="Millares 2 2" xfId="3"/>
    <cellStyle name="Millares 2 3" xfId="4"/>
    <cellStyle name="Millares 2 6" xfId="5"/>
    <cellStyle name="Millares 3" xfId="6"/>
    <cellStyle name="Millares 3 2" xfId="7"/>
    <cellStyle name="Millares 4" xfId="8"/>
    <cellStyle name="Millares 5" xfId="9"/>
    <cellStyle name="Millares 6" xfId="10"/>
    <cellStyle name="Millares 7" xfId="11"/>
    <cellStyle name="Millares 8" xfId="12"/>
    <cellStyle name="Normal" xfId="0" builtinId="0"/>
    <cellStyle name="Normal 10" xfId="13"/>
    <cellStyle name="Normal 2" xfId="14"/>
    <cellStyle name="Normal 2 2" xfId="15"/>
    <cellStyle name="Normal 2 3" xfId="16"/>
    <cellStyle name="Normal 3" xfId="17"/>
    <cellStyle name="Normal 4" xfId="18"/>
    <cellStyle name="Normal 5" xfId="19"/>
    <cellStyle name="Normal 6" xfId="20"/>
    <cellStyle name="Normal 7" xfId="21"/>
    <cellStyle name="Normal 7 2" xfId="22"/>
    <cellStyle name="Normal 8" xfId="23"/>
    <cellStyle name="Normal 9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581025</xdr:colOff>
      <xdr:row>0</xdr:row>
      <xdr:rowOff>38100</xdr:rowOff>
    </xdr:from>
    <xdr:to>
      <xdr:col>7</xdr:col>
      <xdr:colOff>598488</xdr:colOff>
      <xdr:row>4</xdr:row>
      <xdr:rowOff>124635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699B52DF-A5A2-4896-89DB-81CD8F23E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5365" y="38100"/>
          <a:ext cx="886143" cy="78757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0</xdr:row>
      <xdr:rowOff>76200</xdr:rowOff>
    </xdr:from>
    <xdr:to>
      <xdr:col>1</xdr:col>
      <xdr:colOff>1181514</xdr:colOff>
      <xdr:row>4</xdr:row>
      <xdr:rowOff>122178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8CF93E93-37ED-4FB1-AEE6-3F6B14C2F7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850"/>
        <a:stretch/>
      </xdr:blipFill>
      <xdr:spPr>
        <a:xfrm>
          <a:off x="659130" y="76200"/>
          <a:ext cx="1010064" cy="7470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4"/>
  <sheetViews>
    <sheetView showGridLines="0" tabSelected="1" zoomScale="89" zoomScaleNormal="89" workbookViewId="0">
      <selection activeCell="M13" sqref="M13"/>
    </sheetView>
  </sheetViews>
  <sheetFormatPr baseColWidth="10" defaultColWidth="11" defaultRowHeight="13.8"/>
  <cols>
    <col min="1" max="1" width="6.3984375" style="4" bestFit="1" customWidth="1"/>
    <col min="2" max="2" width="48.59765625" style="54" customWidth="1"/>
    <col min="3" max="3" width="14.09765625" style="55" customWidth="1"/>
    <col min="4" max="5" width="12.59765625" style="55" customWidth="1"/>
    <col min="6" max="7" width="11.3984375" style="55" customWidth="1"/>
    <col min="8" max="8" width="13.59765625" style="55" customWidth="1"/>
    <col min="9" max="9" width="3" customWidth="1"/>
    <col min="10" max="10" width="16.59765625" customWidth="1"/>
  </cols>
  <sheetData>
    <row r="1" spans="1:11">
      <c r="A1" s="1"/>
      <c r="B1" s="2"/>
      <c r="C1" s="3"/>
      <c r="D1" s="3"/>
      <c r="E1" s="3"/>
      <c r="F1" s="3"/>
      <c r="G1" s="3"/>
      <c r="H1" s="3"/>
      <c r="I1" s="3"/>
      <c r="J1" s="3"/>
      <c r="K1" s="3"/>
    </row>
    <row r="2" spans="1:11">
      <c r="A2" s="1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1">
      <c r="A3" s="1"/>
      <c r="B3" s="2"/>
      <c r="C3" s="3"/>
      <c r="D3" s="3"/>
      <c r="E3" s="3"/>
      <c r="F3" s="3"/>
      <c r="G3" s="3"/>
      <c r="H3" s="3"/>
      <c r="I3" s="3"/>
      <c r="J3" s="3"/>
      <c r="K3" s="3"/>
    </row>
    <row r="4" spans="1:11">
      <c r="A4" s="1"/>
      <c r="B4" s="2"/>
      <c r="C4" s="3"/>
      <c r="D4" s="3"/>
      <c r="E4" s="3"/>
      <c r="F4" s="3"/>
      <c r="G4" s="3"/>
      <c r="H4" s="3"/>
      <c r="I4" s="3"/>
      <c r="J4" s="3"/>
      <c r="K4" s="3"/>
    </row>
    <row r="5" spans="1:11">
      <c r="A5" s="1"/>
      <c r="B5" s="2"/>
      <c r="C5" s="3"/>
      <c r="D5" s="3"/>
      <c r="E5" s="3"/>
      <c r="F5" s="3"/>
      <c r="G5" s="3"/>
      <c r="H5" s="3"/>
      <c r="I5" s="3"/>
      <c r="J5" s="3"/>
      <c r="K5" s="3"/>
    </row>
    <row r="6" spans="1:11" ht="14.4">
      <c r="B6" s="5" t="s">
        <v>0</v>
      </c>
      <c r="C6" s="6"/>
      <c r="D6" s="6"/>
      <c r="E6" s="6"/>
      <c r="F6" s="6"/>
      <c r="G6" s="6"/>
      <c r="H6" s="7"/>
    </row>
    <row r="7" spans="1:11" ht="14.4">
      <c r="B7" s="8" t="s">
        <v>1</v>
      </c>
      <c r="C7" s="9"/>
      <c r="D7" s="9"/>
      <c r="E7" s="9"/>
      <c r="F7" s="9"/>
      <c r="G7" s="9"/>
      <c r="H7" s="10"/>
    </row>
    <row r="8" spans="1:11" ht="14.4">
      <c r="B8" s="11" t="s">
        <v>2</v>
      </c>
      <c r="C8" s="12"/>
      <c r="D8" s="12"/>
      <c r="E8" s="12"/>
      <c r="F8" s="12"/>
      <c r="G8" s="12"/>
      <c r="H8" s="13"/>
    </row>
    <row r="9" spans="1:11" ht="14.4">
      <c r="B9" s="14" t="s">
        <v>44</v>
      </c>
      <c r="C9" s="12"/>
      <c r="D9" s="12"/>
      <c r="E9" s="12"/>
      <c r="F9" s="12"/>
      <c r="G9" s="12"/>
      <c r="H9" s="13"/>
    </row>
    <row r="10" spans="1:11" ht="14.4">
      <c r="B10" s="15" t="s">
        <v>3</v>
      </c>
      <c r="C10" s="16"/>
      <c r="D10" s="16"/>
      <c r="E10" s="16"/>
      <c r="F10" s="16"/>
      <c r="G10" s="16"/>
      <c r="H10" s="17"/>
    </row>
    <row r="11" spans="1:11">
      <c r="B11" s="18" t="s">
        <v>4</v>
      </c>
      <c r="C11" s="19" t="s">
        <v>5</v>
      </c>
      <c r="D11" s="20"/>
      <c r="E11" s="20"/>
      <c r="F11" s="20"/>
      <c r="G11" s="21"/>
      <c r="H11" s="22" t="s">
        <v>6</v>
      </c>
    </row>
    <row r="12" spans="1:11" s="27" customFormat="1" ht="33" customHeight="1">
      <c r="A12" s="23"/>
      <c r="B12" s="24"/>
      <c r="C12" s="25" t="s">
        <v>7</v>
      </c>
      <c r="D12" s="25" t="s">
        <v>8</v>
      </c>
      <c r="E12" s="25" t="s">
        <v>9</v>
      </c>
      <c r="F12" s="25" t="s">
        <v>10</v>
      </c>
      <c r="G12" s="25" t="s">
        <v>11</v>
      </c>
      <c r="H12" s="26"/>
    </row>
    <row r="13" spans="1:11" s="32" customFormat="1" ht="14.4">
      <c r="A13" s="28"/>
      <c r="B13" s="29" t="s">
        <v>12</v>
      </c>
      <c r="C13" s="30">
        <f>C14+C17+C30+C33+C26+C38</f>
        <v>27594187930</v>
      </c>
      <c r="D13" s="30">
        <f t="shared" ref="D13:H13" si="0">D14+D17+D30+D33+D26+D38</f>
        <v>5858572038.9599743</v>
      </c>
      <c r="E13" s="30">
        <f t="shared" si="0"/>
        <v>33452759968.959972</v>
      </c>
      <c r="F13" s="30">
        <f t="shared" si="0"/>
        <v>20647515440.890007</v>
      </c>
      <c r="G13" s="30">
        <f t="shared" si="0"/>
        <v>17455288078.789982</v>
      </c>
      <c r="H13" s="31">
        <f t="shared" si="0"/>
        <v>12805244528.070021</v>
      </c>
    </row>
    <row r="14" spans="1:11" s="32" customFormat="1" ht="29.25" customHeight="1">
      <c r="A14" s="33"/>
      <c r="B14" s="34" t="s">
        <v>13</v>
      </c>
      <c r="C14" s="35">
        <f>SUM(C15:C16)</f>
        <v>0</v>
      </c>
      <c r="D14" s="35">
        <f t="shared" ref="D14:H14" si="1">SUM(D15:D16)</f>
        <v>9332368.4000000004</v>
      </c>
      <c r="E14" s="35">
        <f t="shared" si="1"/>
        <v>9332368.4000000004</v>
      </c>
      <c r="F14" s="35">
        <f t="shared" si="1"/>
        <v>5264832.8</v>
      </c>
      <c r="G14" s="35">
        <f t="shared" si="1"/>
        <v>5264832.8</v>
      </c>
      <c r="H14" s="36">
        <f t="shared" si="1"/>
        <v>4067535.6000000006</v>
      </c>
    </row>
    <row r="15" spans="1:11" ht="14.4">
      <c r="A15" s="37"/>
      <c r="B15" s="38" t="s">
        <v>14</v>
      </c>
      <c r="C15" s="39">
        <v>0</v>
      </c>
      <c r="D15" s="39">
        <f t="shared" ref="D15:D16" si="2">E15-C15</f>
        <v>9332368.4000000004</v>
      </c>
      <c r="E15" s="39">
        <v>9332368.4000000004</v>
      </c>
      <c r="F15" s="39">
        <v>5264832.8</v>
      </c>
      <c r="G15" s="39">
        <v>5264832.8</v>
      </c>
      <c r="H15" s="40">
        <v>4067535.6000000006</v>
      </c>
    </row>
    <row r="16" spans="1:11" ht="14.4">
      <c r="A16" s="37"/>
      <c r="B16" s="38" t="s">
        <v>15</v>
      </c>
      <c r="C16" s="39">
        <v>0</v>
      </c>
      <c r="D16" s="39">
        <f t="shared" si="2"/>
        <v>0</v>
      </c>
      <c r="E16" s="39">
        <v>0</v>
      </c>
      <c r="F16" s="39">
        <v>0</v>
      </c>
      <c r="G16" s="39">
        <v>0</v>
      </c>
      <c r="H16" s="40">
        <v>0</v>
      </c>
    </row>
    <row r="17" spans="1:10" s="32" customFormat="1" ht="14.4">
      <c r="A17" s="33"/>
      <c r="B17" s="34" t="s">
        <v>16</v>
      </c>
      <c r="C17" s="35">
        <f>SUM(C18:C25)</f>
        <v>21914668608</v>
      </c>
      <c r="D17" s="35">
        <f t="shared" ref="D17:H17" si="3">SUM(D18:D25)</f>
        <v>5536478439.9599714</v>
      </c>
      <c r="E17" s="35">
        <f t="shared" si="3"/>
        <v>27451147047.959969</v>
      </c>
      <c r="F17" s="35">
        <f t="shared" si="3"/>
        <v>16499783920.449999</v>
      </c>
      <c r="G17" s="35">
        <f t="shared" si="3"/>
        <v>13667025612.579977</v>
      </c>
      <c r="H17" s="36">
        <f t="shared" si="3"/>
        <v>10951363127.510023</v>
      </c>
    </row>
    <row r="18" spans="1:10" ht="14.4">
      <c r="A18" s="41"/>
      <c r="B18" s="38" t="s">
        <v>17</v>
      </c>
      <c r="C18" s="39">
        <v>17996310561</v>
      </c>
      <c r="D18" s="39">
        <f t="shared" ref="D18:D25" si="4">E18-C18</f>
        <v>3880082238.1399727</v>
      </c>
      <c r="E18" s="39">
        <v>21876392799.139973</v>
      </c>
      <c r="F18" s="39">
        <v>13546737257.459997</v>
      </c>
      <c r="G18" s="39">
        <v>10907915845.449976</v>
      </c>
      <c r="H18" s="40">
        <v>8329655541.6800232</v>
      </c>
    </row>
    <row r="19" spans="1:10" ht="14.4">
      <c r="A19" s="37"/>
      <c r="B19" s="38" t="s">
        <v>18</v>
      </c>
      <c r="C19" s="39">
        <v>0</v>
      </c>
      <c r="D19" s="39">
        <f t="shared" si="4"/>
        <v>0</v>
      </c>
      <c r="E19" s="39">
        <v>0</v>
      </c>
      <c r="F19" s="39">
        <v>0</v>
      </c>
      <c r="G19" s="39">
        <v>0</v>
      </c>
      <c r="H19" s="40">
        <v>0</v>
      </c>
    </row>
    <row r="20" spans="1:10" ht="14.4">
      <c r="A20" s="41"/>
      <c r="B20" s="38" t="s">
        <v>19</v>
      </c>
      <c r="C20" s="39">
        <v>232464824</v>
      </c>
      <c r="D20" s="39">
        <f t="shared" si="4"/>
        <v>78742441.759999633</v>
      </c>
      <c r="E20" s="39">
        <v>311207265.75999963</v>
      </c>
      <c r="F20" s="39">
        <v>203783089.37999949</v>
      </c>
      <c r="G20" s="39">
        <v>185191908.91999963</v>
      </c>
      <c r="H20" s="40">
        <v>107424176.38000017</v>
      </c>
    </row>
    <row r="21" spans="1:10" ht="14.4">
      <c r="A21" s="41"/>
      <c r="B21" s="38" t="s">
        <v>20</v>
      </c>
      <c r="C21" s="39">
        <v>204733911</v>
      </c>
      <c r="D21" s="39">
        <f t="shared" si="4"/>
        <v>60758229.630000174</v>
      </c>
      <c r="E21" s="39">
        <v>265492140.63000017</v>
      </c>
      <c r="F21" s="39">
        <v>129301257.17999995</v>
      </c>
      <c r="G21" s="39">
        <v>94348405.409999922</v>
      </c>
      <c r="H21" s="40">
        <v>136190883.45000002</v>
      </c>
    </row>
    <row r="22" spans="1:10" ht="14.4">
      <c r="A22" s="41"/>
      <c r="B22" s="38" t="s">
        <v>21</v>
      </c>
      <c r="C22" s="39">
        <v>219915875</v>
      </c>
      <c r="D22" s="39">
        <f t="shared" si="4"/>
        <v>391071163.85000002</v>
      </c>
      <c r="E22" s="39">
        <v>610987038.85000002</v>
      </c>
      <c r="F22" s="39">
        <v>547390302.69000006</v>
      </c>
      <c r="G22" s="39">
        <v>482393638.88999999</v>
      </c>
      <c r="H22" s="40">
        <v>63596736.159999996</v>
      </c>
    </row>
    <row r="23" spans="1:10" ht="27.6">
      <c r="A23" s="37"/>
      <c r="B23" s="38" t="s">
        <v>22</v>
      </c>
      <c r="C23" s="39">
        <v>0</v>
      </c>
      <c r="D23" s="39">
        <f t="shared" si="4"/>
        <v>0</v>
      </c>
      <c r="E23" s="39">
        <v>0</v>
      </c>
      <c r="F23" s="39">
        <v>0</v>
      </c>
      <c r="G23" s="39">
        <v>0</v>
      </c>
      <c r="H23" s="40">
        <v>0</v>
      </c>
    </row>
    <row r="24" spans="1:10" ht="14.4">
      <c r="A24" s="41"/>
      <c r="B24" s="38" t="s">
        <v>23</v>
      </c>
      <c r="C24" s="39">
        <v>2066041997</v>
      </c>
      <c r="D24" s="39">
        <f t="shared" si="4"/>
        <v>177993727.86999941</v>
      </c>
      <c r="E24" s="39">
        <v>2244035724.8699994</v>
      </c>
      <c r="F24" s="39">
        <v>1289417871.52</v>
      </c>
      <c r="G24" s="39">
        <v>1289417871.52</v>
      </c>
      <c r="H24" s="40">
        <v>954617853.3499999</v>
      </c>
      <c r="J24" s="42"/>
    </row>
    <row r="25" spans="1:10" ht="14.4">
      <c r="A25" s="43"/>
      <c r="B25" s="38" t="s">
        <v>24</v>
      </c>
      <c r="C25" s="39">
        <v>1195201440</v>
      </c>
      <c r="D25" s="39">
        <f t="shared" si="4"/>
        <v>947830638.71000004</v>
      </c>
      <c r="E25" s="39">
        <v>2143032078.71</v>
      </c>
      <c r="F25" s="39">
        <v>783154142.22000062</v>
      </c>
      <c r="G25" s="39">
        <v>707757942.39000058</v>
      </c>
      <c r="H25" s="40">
        <v>1359877936.4899998</v>
      </c>
      <c r="J25" s="3"/>
    </row>
    <row r="26" spans="1:10" ht="14.4">
      <c r="A26" s="33"/>
      <c r="B26" s="34" t="s">
        <v>25</v>
      </c>
      <c r="C26" s="35">
        <f>SUM(C27:C29)</f>
        <v>3686601036</v>
      </c>
      <c r="D26" s="35">
        <f t="shared" ref="D26:H26" si="5">SUM(D27:D29)</f>
        <v>303913235.60000354</v>
      </c>
      <c r="E26" s="35">
        <f t="shared" si="5"/>
        <v>3990514271.6000037</v>
      </c>
      <c r="F26" s="35">
        <f t="shared" si="5"/>
        <v>2531506872.6400094</v>
      </c>
      <c r="G26" s="35">
        <f t="shared" si="5"/>
        <v>2172037818.410006</v>
      </c>
      <c r="H26" s="36">
        <f t="shared" si="5"/>
        <v>1459007398.9599969</v>
      </c>
      <c r="J26" s="44"/>
    </row>
    <row r="27" spans="1:10" ht="27.6">
      <c r="A27" s="41"/>
      <c r="B27" s="38" t="s">
        <v>26</v>
      </c>
      <c r="C27" s="39">
        <v>3474831031</v>
      </c>
      <c r="D27" s="39">
        <f t="shared" ref="D27:D29" si="6">E27-C27</f>
        <v>303332962.69000387</v>
      </c>
      <c r="E27" s="39">
        <v>3778163993.6900039</v>
      </c>
      <c r="F27" s="39">
        <v>2455334464.9900093</v>
      </c>
      <c r="G27" s="39">
        <v>2098731905.8900058</v>
      </c>
      <c r="H27" s="40">
        <v>1322829528.6999969</v>
      </c>
    </row>
    <row r="28" spans="1:10" ht="14.4">
      <c r="A28" s="41"/>
      <c r="B28" s="38" t="s">
        <v>27</v>
      </c>
      <c r="C28" s="39">
        <v>211770005</v>
      </c>
      <c r="D28" s="39">
        <f t="shared" si="6"/>
        <v>580272.9099996686</v>
      </c>
      <c r="E28" s="39">
        <v>212350277.90999967</v>
      </c>
      <c r="F28" s="39">
        <v>76172407.650000021</v>
      </c>
      <c r="G28" s="39">
        <v>73305912.520000041</v>
      </c>
      <c r="H28" s="40">
        <v>136177870.26000008</v>
      </c>
    </row>
    <row r="29" spans="1:10" ht="14.4">
      <c r="A29" s="37"/>
      <c r="B29" s="38" t="s">
        <v>28</v>
      </c>
      <c r="C29" s="39">
        <v>0</v>
      </c>
      <c r="D29" s="39">
        <f t="shared" si="6"/>
        <v>0</v>
      </c>
      <c r="E29" s="39">
        <v>0</v>
      </c>
      <c r="F29" s="39">
        <v>0</v>
      </c>
      <c r="G29" s="39">
        <v>0</v>
      </c>
      <c r="H29" s="40">
        <v>0</v>
      </c>
    </row>
    <row r="30" spans="1:10" ht="14.4">
      <c r="A30" s="33"/>
      <c r="B30" s="34" t="s">
        <v>29</v>
      </c>
      <c r="C30" s="35">
        <f t="shared" ref="C30:H30" si="7">SUM(C31:C32)</f>
        <v>12134562</v>
      </c>
      <c r="D30" s="35">
        <f t="shared" si="7"/>
        <v>0</v>
      </c>
      <c r="E30" s="35">
        <f t="shared" si="7"/>
        <v>12134562</v>
      </c>
      <c r="F30" s="35">
        <f t="shared" si="7"/>
        <v>0</v>
      </c>
      <c r="G30" s="35">
        <f t="shared" si="7"/>
        <v>0</v>
      </c>
      <c r="H30" s="36">
        <f t="shared" si="7"/>
        <v>12134562</v>
      </c>
    </row>
    <row r="31" spans="1:10" ht="14.4">
      <c r="A31" s="37"/>
      <c r="B31" s="38" t="s">
        <v>30</v>
      </c>
      <c r="C31" s="39">
        <v>0</v>
      </c>
      <c r="D31" s="39">
        <f t="shared" ref="D31:D32" si="8">E31-C31</f>
        <v>0</v>
      </c>
      <c r="E31" s="39">
        <v>0</v>
      </c>
      <c r="F31" s="39">
        <v>0</v>
      </c>
      <c r="G31" s="39">
        <v>0</v>
      </c>
      <c r="H31" s="40">
        <v>0</v>
      </c>
    </row>
    <row r="32" spans="1:10" ht="14.4">
      <c r="A32" s="41"/>
      <c r="B32" s="38" t="s">
        <v>31</v>
      </c>
      <c r="C32" s="39">
        <v>12134562</v>
      </c>
      <c r="D32" s="39">
        <f t="shared" si="8"/>
        <v>0</v>
      </c>
      <c r="E32" s="39">
        <v>12134562</v>
      </c>
      <c r="F32" s="39">
        <v>0</v>
      </c>
      <c r="G32" s="39">
        <v>0</v>
      </c>
      <c r="H32" s="40">
        <v>12134562</v>
      </c>
    </row>
    <row r="33" spans="1:10" s="32" customFormat="1" ht="14.4">
      <c r="A33" s="33"/>
      <c r="B33" s="34" t="s">
        <v>32</v>
      </c>
      <c r="C33" s="35">
        <f>SUM(C34:C37)</f>
        <v>0</v>
      </c>
      <c r="D33" s="35">
        <f>SUM(D34:D37)</f>
        <v>0</v>
      </c>
      <c r="E33" s="35">
        <f t="shared" ref="E33:H33" si="9">SUM(E34:E37)</f>
        <v>0</v>
      </c>
      <c r="F33" s="35">
        <f t="shared" si="9"/>
        <v>0</v>
      </c>
      <c r="G33" s="35">
        <f t="shared" si="9"/>
        <v>0</v>
      </c>
      <c r="H33" s="36">
        <f t="shared" si="9"/>
        <v>0</v>
      </c>
    </row>
    <row r="34" spans="1:10" ht="14.4">
      <c r="A34" s="37"/>
      <c r="B34" s="38" t="s">
        <v>33</v>
      </c>
      <c r="C34" s="39">
        <v>0</v>
      </c>
      <c r="D34" s="39">
        <f t="shared" ref="D34:D37" si="10">E34-C34</f>
        <v>0</v>
      </c>
      <c r="E34" s="39">
        <v>0</v>
      </c>
      <c r="F34" s="39">
        <v>0</v>
      </c>
      <c r="G34" s="39">
        <v>0</v>
      </c>
      <c r="H34" s="40">
        <v>0</v>
      </c>
    </row>
    <row r="35" spans="1:10" ht="14.4">
      <c r="A35" s="37"/>
      <c r="B35" s="38" t="s">
        <v>34</v>
      </c>
      <c r="C35" s="39">
        <v>0</v>
      </c>
      <c r="D35" s="39">
        <f t="shared" si="10"/>
        <v>0</v>
      </c>
      <c r="E35" s="39">
        <v>0</v>
      </c>
      <c r="F35" s="39">
        <v>0</v>
      </c>
      <c r="G35" s="39">
        <v>0</v>
      </c>
      <c r="H35" s="40">
        <v>0</v>
      </c>
      <c r="J35" s="45"/>
    </row>
    <row r="36" spans="1:10" ht="14.4">
      <c r="A36" s="37"/>
      <c r="B36" s="38" t="s">
        <v>35</v>
      </c>
      <c r="C36" s="39">
        <v>0</v>
      </c>
      <c r="D36" s="39">
        <f t="shared" si="10"/>
        <v>0</v>
      </c>
      <c r="E36" s="39">
        <v>0</v>
      </c>
      <c r="F36" s="39">
        <v>0</v>
      </c>
      <c r="G36" s="39">
        <v>0</v>
      </c>
      <c r="H36" s="40">
        <v>0</v>
      </c>
    </row>
    <row r="37" spans="1:10" ht="30.75" customHeight="1">
      <c r="A37" s="37"/>
      <c r="B37" s="38" t="s">
        <v>36</v>
      </c>
      <c r="C37" s="39">
        <v>0</v>
      </c>
      <c r="D37" s="39">
        <f t="shared" si="10"/>
        <v>0</v>
      </c>
      <c r="E37" s="39">
        <v>0</v>
      </c>
      <c r="F37" s="39">
        <v>0</v>
      </c>
      <c r="G37" s="39">
        <v>0</v>
      </c>
      <c r="H37" s="40">
        <v>0</v>
      </c>
    </row>
    <row r="38" spans="1:10" ht="14.4">
      <c r="A38" s="37"/>
      <c r="B38" s="34" t="s">
        <v>37</v>
      </c>
      <c r="C38" s="35">
        <f>SUM(C39)</f>
        <v>1980783724</v>
      </c>
      <c r="D38" s="35">
        <f t="shared" ref="D38:H38" si="11">SUM(D39)</f>
        <v>8847995</v>
      </c>
      <c r="E38" s="35">
        <f t="shared" si="11"/>
        <v>1989631719</v>
      </c>
      <c r="F38" s="35">
        <f t="shared" si="11"/>
        <v>1610959815</v>
      </c>
      <c r="G38" s="35">
        <f t="shared" si="11"/>
        <v>1610959815</v>
      </c>
      <c r="H38" s="36">
        <f t="shared" si="11"/>
        <v>378671904</v>
      </c>
    </row>
    <row r="39" spans="1:10" ht="14.4">
      <c r="A39" s="41"/>
      <c r="B39" s="38" t="s">
        <v>38</v>
      </c>
      <c r="C39" s="39">
        <v>1980783724</v>
      </c>
      <c r="D39" s="39">
        <f t="shared" ref="D39:D42" si="12">E39-C39</f>
        <v>8847995</v>
      </c>
      <c r="E39" s="39">
        <v>1989631719</v>
      </c>
      <c r="F39" s="39">
        <v>1610959815</v>
      </c>
      <c r="G39" s="39">
        <v>1610959815</v>
      </c>
      <c r="H39" s="40">
        <v>378671904</v>
      </c>
    </row>
    <row r="40" spans="1:10" s="32" customFormat="1" ht="18" customHeight="1">
      <c r="A40" s="41"/>
      <c r="B40" s="29" t="s">
        <v>39</v>
      </c>
      <c r="C40" s="30">
        <v>2692729570</v>
      </c>
      <c r="D40" s="30">
        <f t="shared" si="12"/>
        <v>7491997</v>
      </c>
      <c r="E40" s="30">
        <v>2700221567</v>
      </c>
      <c r="F40" s="30">
        <v>2049862444</v>
      </c>
      <c r="G40" s="30">
        <v>2049862444</v>
      </c>
      <c r="H40" s="31">
        <v>650359123</v>
      </c>
      <c r="I40" s="46"/>
      <c r="J40" s="46"/>
    </row>
    <row r="41" spans="1:10" s="32" customFormat="1" ht="28.5" customHeight="1">
      <c r="A41" s="41"/>
      <c r="B41" s="29" t="s">
        <v>40</v>
      </c>
      <c r="C41" s="30">
        <v>2901221739</v>
      </c>
      <c r="D41" s="30">
        <f t="shared" si="12"/>
        <v>691919082.43000078</v>
      </c>
      <c r="E41" s="30">
        <v>3593140821.4300008</v>
      </c>
      <c r="F41" s="30">
        <v>2720975173.0400004</v>
      </c>
      <c r="G41" s="30">
        <v>2720975173.0400004</v>
      </c>
      <c r="H41" s="31">
        <v>872165648.38999987</v>
      </c>
      <c r="I41" s="47"/>
      <c r="J41" s="47"/>
    </row>
    <row r="42" spans="1:10" s="32" customFormat="1" ht="17.25" customHeight="1">
      <c r="A42" s="41"/>
      <c r="B42" s="29" t="s">
        <v>41</v>
      </c>
      <c r="C42" s="30">
        <v>672725651</v>
      </c>
      <c r="D42" s="30">
        <f t="shared" si="12"/>
        <v>52114403</v>
      </c>
      <c r="E42" s="30">
        <v>724840054</v>
      </c>
      <c r="F42" s="30">
        <v>643701962.63</v>
      </c>
      <c r="G42" s="30">
        <v>643701962.63</v>
      </c>
      <c r="H42" s="31">
        <v>81138091.370000035</v>
      </c>
      <c r="I42" s="46"/>
      <c r="J42" s="46"/>
    </row>
    <row r="43" spans="1:10" s="32" customFormat="1" ht="21" customHeight="1">
      <c r="A43" s="48"/>
      <c r="B43" s="49" t="s">
        <v>42</v>
      </c>
      <c r="C43" s="50">
        <f t="shared" ref="C43:H43" si="13">C13+C40+C41+C42</f>
        <v>33860864890</v>
      </c>
      <c r="D43" s="50">
        <f t="shared" si="13"/>
        <v>6610097521.3899746</v>
      </c>
      <c r="E43" s="50">
        <f t="shared" si="13"/>
        <v>40470962411.389977</v>
      </c>
      <c r="F43" s="50">
        <f t="shared" si="13"/>
        <v>26062055020.560009</v>
      </c>
      <c r="G43" s="50">
        <f t="shared" si="13"/>
        <v>22869827658.459984</v>
      </c>
      <c r="H43" s="51">
        <f t="shared" si="13"/>
        <v>14408907390.830021</v>
      </c>
      <c r="I43" s="46"/>
      <c r="J43" s="46"/>
    </row>
    <row r="44" spans="1:10" ht="14.4">
      <c r="B44" s="52" t="s">
        <v>43</v>
      </c>
      <c r="C44" s="52"/>
      <c r="D44" s="52"/>
      <c r="E44" s="52"/>
      <c r="F44" s="52"/>
      <c r="G44" s="52"/>
      <c r="H44" s="52"/>
      <c r="I44" s="53"/>
      <c r="J44" s="53"/>
    </row>
  </sheetData>
  <mergeCells count="9">
    <mergeCell ref="B44:H44"/>
    <mergeCell ref="B6:H6"/>
    <mergeCell ref="B7:H7"/>
    <mergeCell ref="B8:H8"/>
    <mergeCell ref="B9:H9"/>
    <mergeCell ref="B10:H10"/>
    <mergeCell ref="B11:B12"/>
    <mergeCell ref="C11:G11"/>
    <mergeCell ref="H11:H12"/>
  </mergeCells>
  <printOptions horizontalCentered="1"/>
  <pageMargins left="0.23622047244094491" right="0.23622047244094491" top="0.51181102362204722" bottom="0.55118110236220474" header="0.31496062992125984" footer="0.31496062992125984"/>
  <pageSetup scale="75" fitToHeight="0" orientation="portrait" r:id="rId1"/>
  <headerFooter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programa presupuestal</vt:lpstr>
      <vt:lpstr>'programa presupuestal'!Área_de_impresión</vt:lpstr>
      <vt:lpstr>'programa presupuestal'!Títulos_a_imprimir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cp:lastPrinted>2021-10-13T20:25:36Z</cp:lastPrinted>
  <dcterms:created xsi:type="dcterms:W3CDTF">2021-10-13T20:25:16Z</dcterms:created>
  <dcterms:modified xsi:type="dcterms:W3CDTF">2021-10-13T20:26:01Z</dcterms:modified>
</cp:coreProperties>
</file>